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nardi\Desktop\"/>
    </mc:Choice>
  </mc:AlternateContent>
  <xr:revisionPtr revIDLastSave="0" documentId="13_ncr:1_{A5156A82-F5E5-45FE-AB6A-2F6E959F5593}" xr6:coauthVersionLast="46" xr6:coauthVersionMax="46" xr10:uidLastSave="{00000000-0000-0000-0000-000000000000}"/>
  <bookViews>
    <workbookView xWindow="-111" yWindow="-111" windowWidth="22376" windowHeight="12088" xr2:uid="{00000000-000D-0000-FFFF-FFFF00000000}"/>
  </bookViews>
  <sheets>
    <sheet name="Foglio1" sheetId="1" r:id="rId1"/>
  </sheets>
  <definedNames>
    <definedName name="_xlnm.Print_Area" localSheetId="0">Foglio1!$A$1:$H$136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9" i="1"/>
  <c r="D10" i="1" s="1"/>
  <c r="D47" i="1" l="1"/>
  <c r="D52" i="1"/>
  <c r="D53" i="1" l="1"/>
  <c r="D37" i="1"/>
  <c r="D36" i="1"/>
  <c r="D27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2" i="1"/>
  <c r="D33" i="1"/>
  <c r="D34" i="1"/>
  <c r="D35" i="1"/>
  <c r="D38" i="1" l="1"/>
</calcChain>
</file>

<file path=xl/sharedStrings.xml><?xml version="1.0" encoding="utf-8"?>
<sst xmlns="http://schemas.openxmlformats.org/spreadsheetml/2006/main" count="276" uniqueCount="123">
  <si>
    <t>Tubazione Sollevamento Trossarelli Ø1000</t>
  </si>
  <si>
    <t>Pavimentazione n. 2 Lungoroja G.Rossi</t>
  </si>
  <si>
    <t>IVATO</t>
  </si>
  <si>
    <t>Climatizzatore Teatro</t>
  </si>
  <si>
    <t>CALDAIA comunale su tetto</t>
  </si>
  <si>
    <t>CALDAIA VIGILI villa Grazia</t>
  </si>
  <si>
    <t>CALDAIA TEATRO</t>
  </si>
  <si>
    <t>Intervento SEA e CIEM</t>
  </si>
  <si>
    <t>Anagrafe e tributi</t>
  </si>
  <si>
    <t>Polizia Municipale</t>
  </si>
  <si>
    <t>sollevamento BAR TEATRO</t>
  </si>
  <si>
    <t>Sollevamento LATTE 1,2</t>
  </si>
  <si>
    <t>Sollevamento TORRI</t>
  </si>
  <si>
    <t>Sollevamento Trossarelli</t>
  </si>
  <si>
    <t>Sollevamento Trucco</t>
  </si>
  <si>
    <t>Sollevamento Tenda</t>
  </si>
  <si>
    <t>STAZIONE CHIAPPORI</t>
  </si>
  <si>
    <t>STAZIONE TRENTO TRIESTE</t>
  </si>
  <si>
    <t>STAZIONE Lungoroja</t>
  </si>
  <si>
    <t>Impianti elettrici TEATRO</t>
  </si>
  <si>
    <t xml:space="preserve">Movimentazione carico con mezzi propri del rifiuto alluvionato dalle zone cittadine interessate dall’evento alluvionale e temporaneamente depositato presso il sito autorizzato nell’area antistante il cimitero </t>
  </si>
  <si>
    <t>Trasporto e smaltimento di parte del rifiuto alluvionato dalle zone cittadine interessate dall’evento alluvionale.</t>
  </si>
  <si>
    <t xml:space="preserve">Movimentazione carico con mezzi propri del rifiuto alluvionato dalle zone cittadine interessate dall’evento alluvionale e temporaneamente depositato presso il sito autorizzato nell’area antistante il cimitero -Roverino </t>
  </si>
  <si>
    <t>delibera approvazione</t>
  </si>
  <si>
    <t>verbali</t>
  </si>
  <si>
    <t>stime</t>
  </si>
  <si>
    <t>INTERVENTI</t>
  </si>
  <si>
    <t>tecnico RUP</t>
  </si>
  <si>
    <t>NOCITO</t>
  </si>
  <si>
    <t>rimozione fango Via Cavour, Via Milite Ignoto, Via G. Rossi, Via Mazzini, Via Repubblica</t>
  </si>
  <si>
    <t>196/2020</t>
  </si>
  <si>
    <t>rimozione fango via Roma, via  G.  Rossi,  passeggiata  Oberdan,  Piazza  della  Libertà,  via  Vittorio  Veneto,  via Cavour,  via  Aprosio</t>
  </si>
  <si>
    <t>rimozione del fango dai pozzetti della rete fognaria  di  acque  bianche  e  nere  e  di  quanto  giacente  sul  sedime  stradale  in  tutto centro cittadino</t>
  </si>
  <si>
    <t>rimozione fango Via Ruffini,via  Roma,  Via  Vittorio  Veneto,  via  Repubblica,  piazzale  Gianchette,  zona  Peglia, Marina  san  Giuseppe</t>
  </si>
  <si>
    <t xml:space="preserve">Rimozione  del  fango  e  dei  detriti  nella  zona  intervento  via  Freccero,  corso  Limone Piemonte,  via  Roma,  Roverino  Petrilli,  Via  Aprosio,  Via  Vittorio  Veneto,  via  Milite Ignoto,  Via  Aprosio,  Via  Zara </t>
  </si>
  <si>
    <t>rimozione con mezzi specifici (ragni meccanici) e trasporto a discarica del materiale alluvionato presente sulle strade – lavaggio straordinario di strade, piazza e marciapiedi per rimozione fango e limo al fine di consentire la riapertura al traffico e il camminamento dei pedoni in sicurezza</t>
  </si>
  <si>
    <t>Rimozione del fango e dei detriti nella zona intervento via Freccero, zona Camping Roma, zona Peglia c/o campo sportivo</t>
  </si>
  <si>
    <t>BARILARO</t>
  </si>
  <si>
    <t>Impresa</t>
  </si>
  <si>
    <t>S.U.</t>
  </si>
  <si>
    <t>TESORINI</t>
  </si>
  <si>
    <t>CIEM</t>
  </si>
  <si>
    <t>LIGURIA CAVE</t>
  </si>
  <si>
    <t>DEL VILLA group</t>
  </si>
  <si>
    <t>MACCARIO Manlio</t>
  </si>
  <si>
    <t>DOCKS LANTERNA</t>
  </si>
  <si>
    <t>CARMINATI</t>
  </si>
  <si>
    <t>DE VILLA Group</t>
  </si>
  <si>
    <t>ELECTRA Group</t>
  </si>
  <si>
    <t>SEA</t>
  </si>
  <si>
    <t>KLIMAT</t>
  </si>
  <si>
    <t>CIEM - SEB - SAMA</t>
  </si>
  <si>
    <t>SEB</t>
  </si>
  <si>
    <t>CIEM - SEB - SAMA - SEA</t>
  </si>
  <si>
    <t>CMR srl</t>
  </si>
  <si>
    <t>TUTTO GAS KLIMA</t>
  </si>
  <si>
    <t>CIEM - SEA</t>
  </si>
  <si>
    <t>A.N. COSTRUZIONI</t>
  </si>
  <si>
    <t>RENOVA GDE</t>
  </si>
  <si>
    <t>ORENGO COSTRUZIONI</t>
  </si>
  <si>
    <t xml:space="preserve">Imponibile </t>
  </si>
  <si>
    <t>206/2020</t>
  </si>
  <si>
    <t>213/2020</t>
  </si>
  <si>
    <t>SCIANDRA</t>
  </si>
  <si>
    <t>ripristino funzionalità condotte centro cittadino</t>
  </si>
  <si>
    <t xml:space="preserve">scavo centrale per la savanella, il trasporto e riempimento di materiale  per  copertura  del  tubo  per  3  metri  circa  di  altezza  e  spessore  5,00  m  per  uno sviluppo di circa 300 ml (volume 5.000 mc), nonché tuti i necessari approntamenti per il cantiere  </t>
  </si>
  <si>
    <t>MARCHESI</t>
  </si>
  <si>
    <t>determina impegno spesa</t>
  </si>
  <si>
    <t>totale</t>
  </si>
  <si>
    <t>966/2020</t>
  </si>
  <si>
    <t>943/2020</t>
  </si>
  <si>
    <t>945/2020</t>
  </si>
  <si>
    <t>942/2020</t>
  </si>
  <si>
    <t>944/2020</t>
  </si>
  <si>
    <t>968/2020</t>
  </si>
  <si>
    <t>Roja Passerella</t>
  </si>
  <si>
    <t>MAIANO</t>
  </si>
  <si>
    <t>975/2020</t>
  </si>
  <si>
    <t>974/2020</t>
  </si>
  <si>
    <t>986/2020</t>
  </si>
  <si>
    <t>985/2020</t>
  </si>
  <si>
    <t>ripristino funzionalità del depuratore</t>
  </si>
  <si>
    <t>interventi pulizia spiagge cittadine</t>
  </si>
  <si>
    <t>997/2020</t>
  </si>
  <si>
    <t>996/2020</t>
  </si>
  <si>
    <t>995/2020</t>
  </si>
  <si>
    <t>998/2020</t>
  </si>
  <si>
    <t>994/2020</t>
  </si>
  <si>
    <t>1002/2020</t>
  </si>
  <si>
    <t>999/2020</t>
  </si>
  <si>
    <t>1000/2020</t>
  </si>
  <si>
    <t>1003/2020</t>
  </si>
  <si>
    <t>CIEM- SAMA</t>
  </si>
  <si>
    <t>JOBEL- L'ANCORA - TESORINI   CARMINATI - LIGURIA CAVE</t>
  </si>
  <si>
    <t>1004/2020</t>
  </si>
  <si>
    <t>1005/2020</t>
  </si>
  <si>
    <t>1006/2020</t>
  </si>
  <si>
    <t>totale impegno</t>
  </si>
  <si>
    <t>1019/2020</t>
  </si>
  <si>
    <t>1018/2020</t>
  </si>
  <si>
    <t>1036/2020</t>
  </si>
  <si>
    <t>1034/2020</t>
  </si>
  <si>
    <t>1049/2020</t>
  </si>
  <si>
    <t>1051/2020</t>
  </si>
  <si>
    <t>1050/2020</t>
  </si>
  <si>
    <t>1044/2020</t>
  </si>
  <si>
    <t>1052/2020</t>
  </si>
  <si>
    <t>Ripristino quadri mercatali</t>
  </si>
  <si>
    <t>1075/2020</t>
  </si>
  <si>
    <t>1074/2020</t>
  </si>
  <si>
    <t>1068/2020</t>
  </si>
  <si>
    <t>1067/2020</t>
  </si>
  <si>
    <t>1066/2020</t>
  </si>
  <si>
    <t>1065/2020</t>
  </si>
  <si>
    <t>1098/2020</t>
  </si>
  <si>
    <t>IDROEDIL</t>
  </si>
  <si>
    <t xml:space="preserve">servizio di smaltimento dei rifiuti </t>
  </si>
  <si>
    <t>ingombranti da alluvione</t>
  </si>
  <si>
    <t xml:space="preserve">Riviera  Recuperi  srl </t>
  </si>
  <si>
    <t>TESORINI srl</t>
  </si>
  <si>
    <t>ARS ECOLOGIA</t>
  </si>
  <si>
    <t xml:space="preserve">Ascensore Comunale  </t>
  </si>
  <si>
    <t>verbale S.U.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</si>
</sst>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3" formatCode="_-* #,##0.00_-;\-* #,##0.00_-;_-* &quot;-&quot;??_-;_-@_-"/>
    <numFmt numFmtId="164" formatCode="#,##0.00\ _€;\-#,##0.00\ _€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right" vertical="center"/>
    </xf>
    <xf numFmtId="7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7" fontId="2" fillId="2" borderId="0" xfId="1" applyNumberFormat="1" applyFont="1" applyFill="1" applyBorder="1" applyAlignment="1">
      <alignment horizontal="right" vertical="center"/>
    </xf>
    <xf numFmtId="7" fontId="2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7" fontId="2" fillId="2" borderId="0" xfId="1" applyNumberFormat="1" applyFont="1" applyFill="1" applyAlignment="1">
      <alignment horizontal="right" vertical="center"/>
    </xf>
    <xf numFmtId="7" fontId="2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 wrapText="1"/>
    </xf>
    <xf numFmtId="7" fontId="10" fillId="2" borderId="0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7" fontId="13" fillId="2" borderId="2" xfId="1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7" fontId="7" fillId="2" borderId="2" xfId="1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7" fontId="5" fillId="2" borderId="2" xfId="1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7"/>
  <sheetViews>
    <sheetView tabSelected="1" zoomScale="57" zoomScaleNormal="57" workbookViewId="0">
      <selection activeCell="B62" sqref="B62"/>
    </sheetView>
  </sheetViews>
  <sheetFormatPr defaultColWidth="9" defaultRowHeight="28.05" customHeight="1" x14ac:dyDescent="0.25"/>
  <cols>
    <col min="1" max="1" width="18.25" style="21" customWidth="1"/>
    <col min="2" max="2" width="129.375" style="1" customWidth="1"/>
    <col min="3" max="4" width="16" style="22" customWidth="1"/>
    <col min="5" max="5" width="31.125" style="23" customWidth="1"/>
    <col min="6" max="6" width="13.5" style="21" bestFit="1" customWidth="1"/>
    <col min="7" max="7" width="13.125" style="21" bestFit="1" customWidth="1"/>
    <col min="8" max="8" width="17" style="24" bestFit="1" customWidth="1"/>
    <col min="9" max="9" width="15.5" style="24" customWidth="1"/>
    <col min="10" max="16384" width="9" style="1"/>
  </cols>
  <sheetData>
    <row r="1" spans="1:9" ht="29.1" customHeight="1" x14ac:dyDescent="0.25">
      <c r="A1" s="35" t="s">
        <v>122</v>
      </c>
      <c r="B1" s="35" t="s">
        <v>26</v>
      </c>
      <c r="C1" s="37" t="s">
        <v>60</v>
      </c>
      <c r="D1" s="39" t="s">
        <v>97</v>
      </c>
      <c r="E1" s="41" t="s">
        <v>38</v>
      </c>
      <c r="F1" s="46" t="s">
        <v>23</v>
      </c>
      <c r="G1" s="46"/>
      <c r="H1" s="44" t="s">
        <v>27</v>
      </c>
      <c r="I1" s="42" t="s">
        <v>67</v>
      </c>
    </row>
    <row r="2" spans="1:9" s="3" customFormat="1" ht="29.1" customHeight="1" x14ac:dyDescent="0.25">
      <c r="A2" s="36" t="s">
        <v>39</v>
      </c>
      <c r="B2" s="36"/>
      <c r="C2" s="38"/>
      <c r="D2" s="40" t="s">
        <v>2</v>
      </c>
      <c r="E2" s="36"/>
      <c r="F2" s="2" t="s">
        <v>24</v>
      </c>
      <c r="G2" s="2" t="s">
        <v>25</v>
      </c>
      <c r="H2" s="45"/>
      <c r="I2" s="43"/>
    </row>
    <row r="3" spans="1:9" s="3" customFormat="1" ht="48.5" customHeight="1" x14ac:dyDescent="0.25">
      <c r="A3" s="2">
        <v>1</v>
      </c>
      <c r="B3" s="5" t="s">
        <v>29</v>
      </c>
      <c r="C3" s="6">
        <v>40000</v>
      </c>
      <c r="D3" s="6">
        <v>48800</v>
      </c>
      <c r="E3" s="7" t="s">
        <v>59</v>
      </c>
      <c r="F3" s="2" t="s">
        <v>30</v>
      </c>
      <c r="G3" s="2" t="s">
        <v>30</v>
      </c>
      <c r="H3" s="4" t="s">
        <v>28</v>
      </c>
      <c r="I3" s="34" t="s">
        <v>73</v>
      </c>
    </row>
    <row r="4" spans="1:9" s="3" customFormat="1" ht="48.5" customHeight="1" x14ac:dyDescent="0.25">
      <c r="A4" s="2">
        <v>2</v>
      </c>
      <c r="B4" s="8" t="s">
        <v>31</v>
      </c>
      <c r="C4" s="6">
        <v>75000</v>
      </c>
      <c r="D4" s="6">
        <v>91500</v>
      </c>
      <c r="E4" s="7" t="s">
        <v>40</v>
      </c>
      <c r="F4" s="2" t="s">
        <v>30</v>
      </c>
      <c r="G4" s="2" t="s">
        <v>30</v>
      </c>
      <c r="H4" s="4" t="s">
        <v>28</v>
      </c>
      <c r="I4" s="34" t="s">
        <v>72</v>
      </c>
    </row>
    <row r="5" spans="1:9" s="3" customFormat="1" ht="48.5" customHeight="1" x14ac:dyDescent="0.25">
      <c r="A5" s="2">
        <v>3</v>
      </c>
      <c r="B5" s="8" t="s">
        <v>32</v>
      </c>
      <c r="C5" s="6">
        <v>75000</v>
      </c>
      <c r="D5" s="6">
        <v>91500</v>
      </c>
      <c r="E5" s="7" t="s">
        <v>41</v>
      </c>
      <c r="F5" s="2" t="s">
        <v>30</v>
      </c>
      <c r="G5" s="2" t="s">
        <v>30</v>
      </c>
      <c r="H5" s="4" t="s">
        <v>37</v>
      </c>
      <c r="I5" s="34" t="s">
        <v>113</v>
      </c>
    </row>
    <row r="6" spans="1:9" s="3" customFormat="1" ht="48.5" customHeight="1" x14ac:dyDescent="0.25">
      <c r="A6" s="2">
        <v>4</v>
      </c>
      <c r="B6" s="8" t="s">
        <v>33</v>
      </c>
      <c r="C6" s="6">
        <v>40000</v>
      </c>
      <c r="D6" s="6">
        <v>48800</v>
      </c>
      <c r="E6" s="7" t="s">
        <v>42</v>
      </c>
      <c r="F6" s="2" t="s">
        <v>30</v>
      </c>
      <c r="G6" s="2" t="s">
        <v>30</v>
      </c>
      <c r="H6" s="4" t="s">
        <v>28</v>
      </c>
      <c r="I6" s="34" t="s">
        <v>71</v>
      </c>
    </row>
    <row r="7" spans="1:9" s="3" customFormat="1" ht="48.5" customHeight="1" x14ac:dyDescent="0.25">
      <c r="A7" s="2">
        <v>5</v>
      </c>
      <c r="B7" s="8" t="s">
        <v>34</v>
      </c>
      <c r="C7" s="6">
        <v>20000</v>
      </c>
      <c r="D7" s="6">
        <v>24400</v>
      </c>
      <c r="E7" s="7" t="s">
        <v>43</v>
      </c>
      <c r="F7" s="2" t="s">
        <v>30</v>
      </c>
      <c r="G7" s="2" t="s">
        <v>30</v>
      </c>
      <c r="H7" s="4" t="s">
        <v>28</v>
      </c>
      <c r="I7" s="34" t="s">
        <v>69</v>
      </c>
    </row>
    <row r="8" spans="1:9" ht="48.5" customHeight="1" x14ac:dyDescent="0.25">
      <c r="A8" s="2">
        <v>6</v>
      </c>
      <c r="B8" s="8" t="s">
        <v>36</v>
      </c>
      <c r="C8" s="6">
        <v>20000</v>
      </c>
      <c r="D8" s="6">
        <v>24400</v>
      </c>
      <c r="E8" s="7" t="s">
        <v>44</v>
      </c>
      <c r="F8" s="2" t="s">
        <v>30</v>
      </c>
      <c r="G8" s="2" t="s">
        <v>30</v>
      </c>
      <c r="H8" s="4" t="s">
        <v>28</v>
      </c>
      <c r="I8" s="34" t="s">
        <v>70</v>
      </c>
    </row>
    <row r="9" spans="1:9" ht="48.5" customHeight="1" x14ac:dyDescent="0.25">
      <c r="A9" s="2">
        <v>7</v>
      </c>
      <c r="B9" s="8" t="s">
        <v>35</v>
      </c>
      <c r="C9" s="6">
        <v>160334.9</v>
      </c>
      <c r="D9" s="6">
        <f>C9*1.22</f>
        <v>195608.57799999998</v>
      </c>
      <c r="E9" s="7" t="s">
        <v>45</v>
      </c>
      <c r="F9" s="2" t="s">
        <v>30</v>
      </c>
      <c r="G9" s="2" t="s">
        <v>30</v>
      </c>
      <c r="H9" s="4" t="s">
        <v>37</v>
      </c>
      <c r="I9" s="34" t="s">
        <v>114</v>
      </c>
    </row>
    <row r="10" spans="1:9" ht="48.5" customHeight="1" x14ac:dyDescent="0.25">
      <c r="A10" s="9"/>
      <c r="B10" s="10"/>
      <c r="C10" s="11"/>
      <c r="D10" s="6">
        <f>SUM(D3:D9)</f>
        <v>525008.57799999998</v>
      </c>
      <c r="E10" s="12"/>
      <c r="F10" s="13"/>
      <c r="G10" s="13"/>
      <c r="H10" s="13"/>
      <c r="I10" s="13"/>
    </row>
    <row r="11" spans="1:9" ht="48.5" customHeight="1" x14ac:dyDescent="0.25">
      <c r="A11" s="9"/>
      <c r="B11" s="10"/>
      <c r="C11" s="11"/>
      <c r="D11" s="25"/>
      <c r="E11" s="32"/>
      <c r="F11" s="13"/>
      <c r="G11" s="13"/>
      <c r="H11" s="13"/>
      <c r="I11" s="13"/>
    </row>
    <row r="12" spans="1:9" ht="29.1" customHeight="1" x14ac:dyDescent="0.25">
      <c r="A12" s="35" t="s">
        <v>122</v>
      </c>
      <c r="B12" s="35" t="s">
        <v>26</v>
      </c>
      <c r="C12" s="37" t="s">
        <v>60</v>
      </c>
      <c r="D12" s="41" t="s">
        <v>68</v>
      </c>
      <c r="E12" s="41" t="s">
        <v>38</v>
      </c>
      <c r="F12" s="47" t="s">
        <v>23</v>
      </c>
      <c r="G12" s="47"/>
      <c r="H12" s="44" t="s">
        <v>27</v>
      </c>
      <c r="I12" s="42" t="s">
        <v>67</v>
      </c>
    </row>
    <row r="13" spans="1:9" ht="29.1" customHeight="1" x14ac:dyDescent="0.25">
      <c r="A13" s="36" t="s">
        <v>39</v>
      </c>
      <c r="B13" s="36"/>
      <c r="C13" s="38"/>
      <c r="D13" s="36" t="s">
        <v>2</v>
      </c>
      <c r="E13" s="36"/>
      <c r="F13" s="2" t="s">
        <v>24</v>
      </c>
      <c r="G13" s="2" t="s">
        <v>25</v>
      </c>
      <c r="H13" s="45"/>
      <c r="I13" s="43"/>
    </row>
    <row r="14" spans="1:9" ht="49.35" customHeight="1" x14ac:dyDescent="0.25">
      <c r="A14" s="30">
        <v>8</v>
      </c>
      <c r="B14" s="14" t="s">
        <v>75</v>
      </c>
      <c r="C14" s="6">
        <v>100000</v>
      </c>
      <c r="D14" s="6">
        <v>122000</v>
      </c>
      <c r="E14" s="7" t="s">
        <v>46</v>
      </c>
      <c r="F14" s="2" t="s">
        <v>61</v>
      </c>
      <c r="G14" s="2" t="s">
        <v>62</v>
      </c>
      <c r="H14" s="26" t="s">
        <v>63</v>
      </c>
      <c r="I14" s="34" t="s">
        <v>74</v>
      </c>
    </row>
    <row r="15" spans="1:9" ht="48.5" customHeight="1" x14ac:dyDescent="0.25">
      <c r="A15" s="29">
        <v>9</v>
      </c>
      <c r="B15" s="14" t="s">
        <v>0</v>
      </c>
      <c r="C15" s="6">
        <v>130000</v>
      </c>
      <c r="D15" s="6">
        <f t="shared" ref="D15:D37" si="0">+C15*1.22</f>
        <v>158600</v>
      </c>
      <c r="E15" s="7" t="s">
        <v>47</v>
      </c>
      <c r="F15" s="2" t="s">
        <v>61</v>
      </c>
      <c r="G15" s="2" t="s">
        <v>62</v>
      </c>
      <c r="H15" s="4" t="s">
        <v>63</v>
      </c>
      <c r="I15" s="34" t="s">
        <v>77</v>
      </c>
    </row>
    <row r="16" spans="1:9" ht="48.5" customHeight="1" x14ac:dyDescent="0.25">
      <c r="A16" s="29">
        <v>10</v>
      </c>
      <c r="B16" s="14" t="s">
        <v>107</v>
      </c>
      <c r="C16" s="6">
        <v>5600</v>
      </c>
      <c r="D16" s="6">
        <f t="shared" si="0"/>
        <v>6832</v>
      </c>
      <c r="E16" s="7" t="s">
        <v>48</v>
      </c>
      <c r="F16" s="2" t="s">
        <v>61</v>
      </c>
      <c r="G16" s="2" t="s">
        <v>62</v>
      </c>
      <c r="H16" s="4" t="s">
        <v>63</v>
      </c>
      <c r="I16" s="34" t="s">
        <v>78</v>
      </c>
    </row>
    <row r="17" spans="1:9" ht="48.5" customHeight="1" x14ac:dyDescent="0.25">
      <c r="A17" s="29">
        <v>11</v>
      </c>
      <c r="B17" s="14" t="s">
        <v>1</v>
      </c>
      <c r="C17" s="6">
        <v>4000</v>
      </c>
      <c r="D17" s="6">
        <f t="shared" si="0"/>
        <v>4880</v>
      </c>
      <c r="E17" s="7" t="s">
        <v>49</v>
      </c>
      <c r="F17" s="2" t="s">
        <v>61</v>
      </c>
      <c r="G17" s="2" t="s">
        <v>62</v>
      </c>
      <c r="H17" s="4" t="s">
        <v>63</v>
      </c>
      <c r="I17" s="34" t="s">
        <v>79</v>
      </c>
    </row>
    <row r="18" spans="1:9" ht="48.5" customHeight="1" x14ac:dyDescent="0.25">
      <c r="A18" s="29">
        <v>12</v>
      </c>
      <c r="B18" s="14" t="s">
        <v>121</v>
      </c>
      <c r="C18" s="6">
        <v>1350</v>
      </c>
      <c r="D18" s="6">
        <f t="shared" si="0"/>
        <v>1647</v>
      </c>
      <c r="E18" s="7" t="s">
        <v>76</v>
      </c>
      <c r="F18" s="2" t="s">
        <v>61</v>
      </c>
      <c r="G18" s="2" t="s">
        <v>62</v>
      </c>
      <c r="H18" s="4" t="s">
        <v>66</v>
      </c>
      <c r="I18" s="34" t="s">
        <v>80</v>
      </c>
    </row>
    <row r="19" spans="1:9" ht="48.5" customHeight="1" x14ac:dyDescent="0.25">
      <c r="A19" s="29">
        <v>13</v>
      </c>
      <c r="B19" s="14" t="s">
        <v>10</v>
      </c>
      <c r="C19" s="6">
        <v>7000</v>
      </c>
      <c r="D19" s="6">
        <f t="shared" si="0"/>
        <v>8540</v>
      </c>
      <c r="E19" s="7" t="s">
        <v>51</v>
      </c>
      <c r="F19" s="2" t="s">
        <v>61</v>
      </c>
      <c r="G19" s="2" t="s">
        <v>62</v>
      </c>
      <c r="H19" s="4" t="s">
        <v>63</v>
      </c>
      <c r="I19" s="34" t="s">
        <v>95</v>
      </c>
    </row>
    <row r="20" spans="1:9" ht="48.5" customHeight="1" x14ac:dyDescent="0.25">
      <c r="A20" s="29">
        <v>14</v>
      </c>
      <c r="B20" s="14" t="s">
        <v>11</v>
      </c>
      <c r="C20" s="6">
        <v>27000</v>
      </c>
      <c r="D20" s="6">
        <f t="shared" si="0"/>
        <v>32940</v>
      </c>
      <c r="E20" s="7" t="s">
        <v>51</v>
      </c>
      <c r="F20" s="2" t="s">
        <v>61</v>
      </c>
      <c r="G20" s="2" t="s">
        <v>62</v>
      </c>
      <c r="H20" s="4" t="s">
        <v>63</v>
      </c>
      <c r="I20" s="34" t="s">
        <v>96</v>
      </c>
    </row>
    <row r="21" spans="1:9" ht="48.5" customHeight="1" x14ac:dyDescent="0.25">
      <c r="A21" s="29">
        <v>15</v>
      </c>
      <c r="B21" s="14" t="s">
        <v>12</v>
      </c>
      <c r="C21" s="6">
        <v>6000</v>
      </c>
      <c r="D21" s="6">
        <f t="shared" si="0"/>
        <v>7320</v>
      </c>
      <c r="E21" s="7" t="s">
        <v>52</v>
      </c>
      <c r="F21" s="2" t="s">
        <v>61</v>
      </c>
      <c r="G21" s="2" t="s">
        <v>62</v>
      </c>
      <c r="H21" s="4" t="s">
        <v>63</v>
      </c>
      <c r="I21" s="34" t="s">
        <v>100</v>
      </c>
    </row>
    <row r="22" spans="1:9" ht="48.5" customHeight="1" x14ac:dyDescent="0.25">
      <c r="A22" s="29">
        <v>16</v>
      </c>
      <c r="B22" s="14" t="s">
        <v>13</v>
      </c>
      <c r="C22" s="6">
        <v>31580</v>
      </c>
      <c r="D22" s="6">
        <f t="shared" si="0"/>
        <v>38527.599999999999</v>
      </c>
      <c r="E22" s="7" t="s">
        <v>51</v>
      </c>
      <c r="F22" s="2" t="s">
        <v>61</v>
      </c>
      <c r="G22" s="2" t="s">
        <v>62</v>
      </c>
      <c r="H22" s="4" t="s">
        <v>63</v>
      </c>
      <c r="I22" s="34" t="s">
        <v>101</v>
      </c>
    </row>
    <row r="23" spans="1:9" ht="48.5" customHeight="1" x14ac:dyDescent="0.25">
      <c r="A23" s="29">
        <v>17</v>
      </c>
      <c r="B23" s="14" t="s">
        <v>14</v>
      </c>
      <c r="C23" s="6">
        <v>23000</v>
      </c>
      <c r="D23" s="6">
        <f t="shared" si="0"/>
        <v>28060</v>
      </c>
      <c r="E23" s="7" t="s">
        <v>53</v>
      </c>
      <c r="F23" s="2" t="s">
        <v>61</v>
      </c>
      <c r="G23" s="2" t="s">
        <v>62</v>
      </c>
      <c r="H23" s="4" t="s">
        <v>63</v>
      </c>
      <c r="I23" s="34" t="s">
        <v>102</v>
      </c>
    </row>
    <row r="24" spans="1:9" ht="48.5" customHeight="1" x14ac:dyDescent="0.25">
      <c r="A24" s="29">
        <v>18</v>
      </c>
      <c r="B24" s="14" t="s">
        <v>15</v>
      </c>
      <c r="C24" s="6">
        <v>23000</v>
      </c>
      <c r="D24" s="6">
        <f t="shared" si="0"/>
        <v>28060</v>
      </c>
      <c r="E24" s="7" t="s">
        <v>53</v>
      </c>
      <c r="F24" s="2" t="s">
        <v>61</v>
      </c>
      <c r="G24" s="2" t="s">
        <v>62</v>
      </c>
      <c r="H24" s="4" t="s">
        <v>63</v>
      </c>
      <c r="I24" s="34" t="s">
        <v>103</v>
      </c>
    </row>
    <row r="25" spans="1:9" ht="48.5" customHeight="1" x14ac:dyDescent="0.25">
      <c r="A25" s="29">
        <v>19</v>
      </c>
      <c r="B25" s="14" t="s">
        <v>16</v>
      </c>
      <c r="C25" s="6">
        <v>65000</v>
      </c>
      <c r="D25" s="6">
        <f t="shared" si="0"/>
        <v>79300</v>
      </c>
      <c r="E25" s="7" t="s">
        <v>51</v>
      </c>
      <c r="F25" s="2" t="s">
        <v>61</v>
      </c>
      <c r="G25" s="2" t="s">
        <v>62</v>
      </c>
      <c r="H25" s="4" t="s">
        <v>63</v>
      </c>
      <c r="I25" s="34" t="s">
        <v>104</v>
      </c>
    </row>
    <row r="26" spans="1:9" ht="48.5" customHeight="1" x14ac:dyDescent="0.25">
      <c r="A26" s="29">
        <v>20</v>
      </c>
      <c r="B26" s="14" t="s">
        <v>17</v>
      </c>
      <c r="C26" s="6">
        <v>62000</v>
      </c>
      <c r="D26" s="6">
        <f t="shared" si="0"/>
        <v>75640</v>
      </c>
      <c r="E26" s="7" t="s">
        <v>51</v>
      </c>
      <c r="F26" s="2" t="s">
        <v>61</v>
      </c>
      <c r="G26" s="2" t="s">
        <v>62</v>
      </c>
      <c r="H26" s="4" t="s">
        <v>63</v>
      </c>
      <c r="I26" s="34" t="s">
        <v>105</v>
      </c>
    </row>
    <row r="27" spans="1:9" ht="48.5" customHeight="1" x14ac:dyDescent="0.25">
      <c r="A27" s="29">
        <v>21</v>
      </c>
      <c r="B27" s="14" t="s">
        <v>18</v>
      </c>
      <c r="C27" s="6">
        <v>32000</v>
      </c>
      <c r="D27" s="6">
        <f t="shared" si="0"/>
        <v>39040</v>
      </c>
      <c r="E27" s="7" t="s">
        <v>53</v>
      </c>
      <c r="F27" s="2" t="s">
        <v>61</v>
      </c>
      <c r="G27" s="2" t="s">
        <v>62</v>
      </c>
      <c r="H27" s="4" t="s">
        <v>63</v>
      </c>
      <c r="I27" s="34" t="s">
        <v>106</v>
      </c>
    </row>
    <row r="28" spans="1:9" ht="48.5" customHeight="1" x14ac:dyDescent="0.25">
      <c r="A28" s="29">
        <v>22</v>
      </c>
      <c r="B28" s="14" t="s">
        <v>3</v>
      </c>
      <c r="C28" s="6">
        <v>15924</v>
      </c>
      <c r="D28" s="6">
        <f t="shared" si="0"/>
        <v>19427.28</v>
      </c>
      <c r="E28" s="7" t="s">
        <v>50</v>
      </c>
      <c r="F28" s="2" t="s">
        <v>61</v>
      </c>
      <c r="G28" s="2" t="s">
        <v>62</v>
      </c>
      <c r="H28" s="4" t="s">
        <v>63</v>
      </c>
      <c r="I28" s="34" t="s">
        <v>83</v>
      </c>
    </row>
    <row r="29" spans="1:9" ht="48.5" customHeight="1" x14ac:dyDescent="0.25">
      <c r="A29" s="29">
        <v>23</v>
      </c>
      <c r="B29" s="14" t="s">
        <v>4</v>
      </c>
      <c r="C29" s="6">
        <v>39800</v>
      </c>
      <c r="D29" s="6">
        <f t="shared" si="0"/>
        <v>48556</v>
      </c>
      <c r="E29" s="7" t="s">
        <v>54</v>
      </c>
      <c r="F29" s="2" t="s">
        <v>61</v>
      </c>
      <c r="G29" s="2" t="s">
        <v>62</v>
      </c>
      <c r="H29" s="4" t="s">
        <v>63</v>
      </c>
      <c r="I29" s="34" t="s">
        <v>84</v>
      </c>
    </row>
    <row r="30" spans="1:9" ht="48.5" customHeight="1" x14ac:dyDescent="0.25">
      <c r="A30" s="29">
        <v>24</v>
      </c>
      <c r="B30" s="14" t="s">
        <v>5</v>
      </c>
      <c r="C30" s="6">
        <v>14000</v>
      </c>
      <c r="D30" s="6">
        <f t="shared" si="0"/>
        <v>17080</v>
      </c>
      <c r="E30" s="7" t="s">
        <v>55</v>
      </c>
      <c r="F30" s="2" t="s">
        <v>61</v>
      </c>
      <c r="G30" s="2" t="s">
        <v>62</v>
      </c>
      <c r="H30" s="4" t="s">
        <v>63</v>
      </c>
      <c r="I30" s="34" t="s">
        <v>85</v>
      </c>
    </row>
    <row r="31" spans="1:9" ht="48.5" customHeight="1" x14ac:dyDescent="0.25">
      <c r="A31" s="29">
        <v>25</v>
      </c>
      <c r="B31" s="14" t="s">
        <v>6</v>
      </c>
      <c r="C31" s="6">
        <v>36350</v>
      </c>
      <c r="D31" s="6">
        <f t="shared" si="0"/>
        <v>44347</v>
      </c>
      <c r="E31" s="7" t="s">
        <v>54</v>
      </c>
      <c r="F31" s="2" t="s">
        <v>61</v>
      </c>
      <c r="G31" s="2" t="s">
        <v>62</v>
      </c>
      <c r="H31" s="4" t="s">
        <v>63</v>
      </c>
      <c r="I31" s="34" t="s">
        <v>86</v>
      </c>
    </row>
    <row r="32" spans="1:9" ht="48.5" customHeight="1" x14ac:dyDescent="0.25">
      <c r="A32" s="29">
        <v>26</v>
      </c>
      <c r="B32" s="14" t="s">
        <v>19</v>
      </c>
      <c r="C32" s="6">
        <v>10000</v>
      </c>
      <c r="D32" s="6">
        <f t="shared" si="0"/>
        <v>12200</v>
      </c>
      <c r="E32" s="7" t="s">
        <v>52</v>
      </c>
      <c r="F32" s="2" t="s">
        <v>61</v>
      </c>
      <c r="G32" s="2" t="s">
        <v>62</v>
      </c>
      <c r="H32" s="4" t="s">
        <v>63</v>
      </c>
      <c r="I32" s="34" t="s">
        <v>87</v>
      </c>
    </row>
    <row r="33" spans="1:49" ht="48.5" customHeight="1" x14ac:dyDescent="0.25">
      <c r="A33" s="29">
        <v>27</v>
      </c>
      <c r="B33" s="14" t="s">
        <v>7</v>
      </c>
      <c r="C33" s="6">
        <v>8000</v>
      </c>
      <c r="D33" s="6">
        <f t="shared" si="0"/>
        <v>9760</v>
      </c>
      <c r="E33" s="7" t="s">
        <v>56</v>
      </c>
      <c r="F33" s="2" t="s">
        <v>61</v>
      </c>
      <c r="G33" s="2" t="s">
        <v>62</v>
      </c>
      <c r="H33" s="4" t="s">
        <v>63</v>
      </c>
      <c r="I33" s="34" t="s">
        <v>88</v>
      </c>
    </row>
    <row r="34" spans="1:49" ht="48.5" customHeight="1" x14ac:dyDescent="0.25">
      <c r="A34" s="29">
        <v>28</v>
      </c>
      <c r="B34" s="14" t="s">
        <v>8</v>
      </c>
      <c r="C34" s="6">
        <v>60000</v>
      </c>
      <c r="D34" s="6">
        <f t="shared" si="0"/>
        <v>73200</v>
      </c>
      <c r="E34" s="7" t="s">
        <v>57</v>
      </c>
      <c r="F34" s="2" t="s">
        <v>61</v>
      </c>
      <c r="G34" s="2" t="s">
        <v>62</v>
      </c>
      <c r="H34" s="4" t="s">
        <v>63</v>
      </c>
      <c r="I34" s="34" t="s">
        <v>89</v>
      </c>
    </row>
    <row r="35" spans="1:49" ht="48.5" customHeight="1" x14ac:dyDescent="0.25">
      <c r="A35" s="29">
        <v>29</v>
      </c>
      <c r="B35" s="14" t="s">
        <v>9</v>
      </c>
      <c r="C35" s="6">
        <v>40000</v>
      </c>
      <c r="D35" s="6">
        <f t="shared" si="0"/>
        <v>48800</v>
      </c>
      <c r="E35" s="7" t="s">
        <v>58</v>
      </c>
      <c r="F35" s="2" t="s">
        <v>61</v>
      </c>
      <c r="G35" s="2" t="s">
        <v>62</v>
      </c>
      <c r="H35" s="4" t="s">
        <v>63</v>
      </c>
      <c r="I35" s="34" t="s">
        <v>90</v>
      </c>
    </row>
    <row r="36" spans="1:49" ht="48.5" customHeight="1" x14ac:dyDescent="0.25">
      <c r="A36" s="29">
        <v>30</v>
      </c>
      <c r="B36" s="15" t="s">
        <v>65</v>
      </c>
      <c r="C36" s="6">
        <v>70000</v>
      </c>
      <c r="D36" s="6">
        <f t="shared" si="0"/>
        <v>85400</v>
      </c>
      <c r="E36" s="7" t="s">
        <v>46</v>
      </c>
      <c r="F36" s="2" t="s">
        <v>61</v>
      </c>
      <c r="G36" s="2" t="s">
        <v>62</v>
      </c>
      <c r="H36" s="4" t="s">
        <v>63</v>
      </c>
      <c r="I36" s="34" t="s">
        <v>91</v>
      </c>
    </row>
    <row r="37" spans="1:49" ht="48.5" customHeight="1" thickBot="1" x14ac:dyDescent="0.3">
      <c r="A37" s="29">
        <v>31</v>
      </c>
      <c r="B37" s="14" t="s">
        <v>64</v>
      </c>
      <c r="C37" s="6">
        <v>120000</v>
      </c>
      <c r="D37" s="16">
        <f t="shared" si="0"/>
        <v>146400</v>
      </c>
      <c r="E37" s="7" t="s">
        <v>56</v>
      </c>
      <c r="F37" s="2" t="s">
        <v>61</v>
      </c>
      <c r="G37" s="2" t="s">
        <v>62</v>
      </c>
      <c r="H37" s="4" t="s">
        <v>63</v>
      </c>
      <c r="I37" s="34" t="s">
        <v>94</v>
      </c>
    </row>
    <row r="38" spans="1:49" s="17" customFormat="1" ht="48.5" customHeight="1" thickBot="1" x14ac:dyDescent="0.3">
      <c r="A38" s="9"/>
      <c r="C38" s="18"/>
      <c r="D38" s="19">
        <f>+SUM(D13:D37)</f>
        <v>1136556.8799999999</v>
      </c>
      <c r="E38" s="12"/>
      <c r="F38" s="9"/>
      <c r="G38" s="9"/>
      <c r="H38" s="13"/>
      <c r="I38" s="13"/>
    </row>
    <row r="39" spans="1:49" s="17" customFormat="1" ht="48.5" customHeight="1" x14ac:dyDescent="0.25">
      <c r="A39" s="9"/>
      <c r="C39" s="18"/>
      <c r="D39" s="18"/>
      <c r="E39" s="12"/>
      <c r="F39" s="9"/>
      <c r="G39" s="9"/>
      <c r="H39" s="13"/>
      <c r="I39" s="13"/>
    </row>
    <row r="40" spans="1:49" s="17" customFormat="1" ht="29.1" customHeight="1" x14ac:dyDescent="0.25">
      <c r="A40" s="35" t="s">
        <v>122</v>
      </c>
      <c r="B40" s="35" t="s">
        <v>26</v>
      </c>
      <c r="C40" s="37" t="s">
        <v>60</v>
      </c>
      <c r="D40" s="41" t="s">
        <v>68</v>
      </c>
      <c r="E40" s="41" t="s">
        <v>38</v>
      </c>
      <c r="F40" s="47" t="s">
        <v>23</v>
      </c>
      <c r="G40" s="47"/>
      <c r="H40" s="44" t="s">
        <v>27</v>
      </c>
      <c r="I40" s="42" t="s">
        <v>67</v>
      </c>
    </row>
    <row r="41" spans="1:49" ht="29.1" customHeight="1" x14ac:dyDescent="0.25">
      <c r="A41" s="36" t="s">
        <v>39</v>
      </c>
      <c r="B41" s="36"/>
      <c r="C41" s="38"/>
      <c r="D41" s="36" t="s">
        <v>2</v>
      </c>
      <c r="E41" s="36"/>
      <c r="F41" s="2" t="s">
        <v>24</v>
      </c>
      <c r="G41" s="2" t="s">
        <v>25</v>
      </c>
      <c r="H41" s="45"/>
      <c r="I41" s="43"/>
    </row>
    <row r="42" spans="1:49" ht="49.85" customHeight="1" x14ac:dyDescent="0.25">
      <c r="A42" s="29">
        <v>32</v>
      </c>
      <c r="B42" s="15" t="s">
        <v>116</v>
      </c>
      <c r="C42" s="28"/>
      <c r="D42" s="6">
        <v>158400</v>
      </c>
      <c r="E42" s="7" t="s">
        <v>115</v>
      </c>
      <c r="F42" s="27" t="s">
        <v>62</v>
      </c>
      <c r="G42" s="27" t="s">
        <v>62</v>
      </c>
      <c r="H42" s="4" t="s">
        <v>37</v>
      </c>
      <c r="I42" s="34" t="s">
        <v>112</v>
      </c>
    </row>
    <row r="43" spans="1:49" ht="48.5" customHeight="1" x14ac:dyDescent="0.25">
      <c r="A43" s="29">
        <v>33</v>
      </c>
      <c r="B43" s="15" t="s">
        <v>117</v>
      </c>
      <c r="C43" s="6">
        <v>18000</v>
      </c>
      <c r="D43" s="6">
        <v>21960</v>
      </c>
      <c r="E43" s="7" t="s">
        <v>118</v>
      </c>
      <c r="F43" s="2" t="s">
        <v>62</v>
      </c>
      <c r="G43" s="2" t="s">
        <v>62</v>
      </c>
      <c r="H43" s="4" t="s">
        <v>37</v>
      </c>
      <c r="I43" s="34" t="s">
        <v>99</v>
      </c>
    </row>
    <row r="44" spans="1:49" ht="48.5" customHeight="1" x14ac:dyDescent="0.25">
      <c r="A44" s="29">
        <v>34</v>
      </c>
      <c r="B44" s="15" t="s">
        <v>20</v>
      </c>
      <c r="C44" s="6">
        <v>18000</v>
      </c>
      <c r="D44" s="6">
        <f>C44*1.22</f>
        <v>21960</v>
      </c>
      <c r="E44" s="7" t="s">
        <v>119</v>
      </c>
      <c r="F44" s="2" t="s">
        <v>62</v>
      </c>
      <c r="G44" s="2" t="s">
        <v>62</v>
      </c>
      <c r="H44" s="4" t="s">
        <v>37</v>
      </c>
      <c r="I44" s="34" t="s">
        <v>111</v>
      </c>
    </row>
    <row r="45" spans="1:49" ht="48.5" customHeight="1" x14ac:dyDescent="0.25">
      <c r="A45" s="29">
        <v>35</v>
      </c>
      <c r="B45" s="20" t="s">
        <v>21</v>
      </c>
      <c r="C45" s="16"/>
      <c r="D45" s="6">
        <v>8174</v>
      </c>
      <c r="E45" s="7" t="s">
        <v>120</v>
      </c>
      <c r="F45" s="2" t="s">
        <v>62</v>
      </c>
      <c r="G45" s="2" t="s">
        <v>62</v>
      </c>
      <c r="H45" s="4" t="s">
        <v>37</v>
      </c>
      <c r="I45" s="34" t="s">
        <v>98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</row>
    <row r="46" spans="1:49" s="14" customFormat="1" ht="48.5" customHeight="1" x14ac:dyDescent="0.25">
      <c r="A46" s="29">
        <v>36</v>
      </c>
      <c r="B46" s="15" t="s">
        <v>22</v>
      </c>
      <c r="C46" s="6"/>
      <c r="D46" s="6">
        <v>43120</v>
      </c>
      <c r="E46" s="7" t="s">
        <v>45</v>
      </c>
      <c r="F46" s="2" t="s">
        <v>62</v>
      </c>
      <c r="G46" s="2" t="s">
        <v>62</v>
      </c>
      <c r="H46" s="4" t="s">
        <v>37</v>
      </c>
      <c r="I46" s="34" t="s">
        <v>110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</row>
    <row r="47" spans="1:49" s="17" customFormat="1" ht="48.5" customHeight="1" thickBot="1" x14ac:dyDescent="0.3">
      <c r="A47" s="9"/>
      <c r="C47" s="18"/>
      <c r="D47" s="33">
        <f>+SUM(D41:D46)</f>
        <v>253614</v>
      </c>
      <c r="E47" s="12"/>
      <c r="F47" s="9"/>
      <c r="G47" s="9"/>
      <c r="H47" s="13"/>
      <c r="I47" s="13"/>
    </row>
    <row r="48" spans="1:49" s="17" customFormat="1" ht="48.5" customHeight="1" x14ac:dyDescent="0.25">
      <c r="A48" s="9"/>
      <c r="C48" s="18"/>
      <c r="D48" s="25"/>
      <c r="E48" s="12"/>
      <c r="F48" s="9"/>
      <c r="G48" s="9"/>
      <c r="H48" s="13"/>
      <c r="I48" s="13"/>
    </row>
    <row r="49" spans="1:9" s="17" customFormat="1" ht="29.1" customHeight="1" x14ac:dyDescent="0.25">
      <c r="A49" s="35" t="s">
        <v>122</v>
      </c>
      <c r="B49" s="35" t="s">
        <v>26</v>
      </c>
      <c r="C49" s="37" t="s">
        <v>60</v>
      </c>
      <c r="D49" s="41" t="s">
        <v>68</v>
      </c>
      <c r="E49" s="41" t="s">
        <v>38</v>
      </c>
      <c r="F49" s="47" t="s">
        <v>23</v>
      </c>
      <c r="G49" s="47"/>
      <c r="H49" s="44" t="s">
        <v>27</v>
      </c>
      <c r="I49" s="42" t="s">
        <v>67</v>
      </c>
    </row>
    <row r="50" spans="1:9" ht="29.1" customHeight="1" x14ac:dyDescent="0.25">
      <c r="A50" s="36" t="s">
        <v>39</v>
      </c>
      <c r="B50" s="36"/>
      <c r="C50" s="38"/>
      <c r="D50" s="36" t="s">
        <v>2</v>
      </c>
      <c r="E50" s="36"/>
      <c r="F50" s="2" t="s">
        <v>24</v>
      </c>
      <c r="G50" s="2" t="s">
        <v>25</v>
      </c>
      <c r="H50" s="45"/>
      <c r="I50" s="43"/>
    </row>
    <row r="51" spans="1:9" ht="51.25" customHeight="1" x14ac:dyDescent="0.25">
      <c r="A51" s="29">
        <v>37</v>
      </c>
      <c r="B51" s="14" t="s">
        <v>81</v>
      </c>
      <c r="C51" s="6">
        <v>330000</v>
      </c>
      <c r="D51" s="6">
        <v>402600</v>
      </c>
      <c r="E51" s="7" t="s">
        <v>92</v>
      </c>
      <c r="F51" s="27" t="s">
        <v>62</v>
      </c>
      <c r="G51" s="27" t="s">
        <v>62</v>
      </c>
      <c r="H51" s="4" t="s">
        <v>63</v>
      </c>
      <c r="I51" s="34" t="s">
        <v>108</v>
      </c>
    </row>
    <row r="52" spans="1:9" ht="48.5" customHeight="1" thickBot="1" x14ac:dyDescent="0.3">
      <c r="A52" s="29">
        <v>38</v>
      </c>
      <c r="B52" s="14" t="s">
        <v>82</v>
      </c>
      <c r="C52" s="6">
        <v>230000</v>
      </c>
      <c r="D52" s="16">
        <f t="shared" ref="D52" si="1">+C52*1.22</f>
        <v>280600</v>
      </c>
      <c r="E52" s="31" t="s">
        <v>93</v>
      </c>
      <c r="F52" s="2" t="s">
        <v>62</v>
      </c>
      <c r="G52" s="2" t="s">
        <v>62</v>
      </c>
      <c r="H52" s="4" t="s">
        <v>63</v>
      </c>
      <c r="I52" s="34" t="s">
        <v>109</v>
      </c>
    </row>
    <row r="53" spans="1:9" s="17" customFormat="1" ht="48.5" customHeight="1" thickBot="1" x14ac:dyDescent="0.3">
      <c r="A53" s="9"/>
      <c r="C53" s="18"/>
      <c r="D53" s="19">
        <f>+SUM(D50:D52)</f>
        <v>683200</v>
      </c>
      <c r="E53" s="12"/>
      <c r="F53" s="9"/>
      <c r="G53" s="9"/>
      <c r="H53" s="13"/>
      <c r="I53" s="13"/>
    </row>
    <row r="54" spans="1:9" s="17" customFormat="1" ht="28.05" customHeight="1" x14ac:dyDescent="0.25">
      <c r="A54" s="9"/>
      <c r="C54" s="18"/>
      <c r="D54" s="18"/>
      <c r="E54" s="12"/>
      <c r="F54" s="9"/>
      <c r="G54" s="9"/>
      <c r="H54" s="13"/>
      <c r="I54" s="13"/>
    </row>
    <row r="55" spans="1:9" s="17" customFormat="1" ht="28.05" customHeight="1" x14ac:dyDescent="0.25">
      <c r="A55" s="9"/>
      <c r="C55" s="18"/>
      <c r="D55" s="18"/>
      <c r="E55" s="12"/>
      <c r="F55" s="9"/>
      <c r="G55" s="9"/>
      <c r="H55" s="13"/>
      <c r="I55" s="13"/>
    </row>
    <row r="56" spans="1:9" s="17" customFormat="1" ht="28.05" customHeight="1" x14ac:dyDescent="0.25">
      <c r="A56" s="9"/>
      <c r="C56" s="18"/>
      <c r="D56" s="18"/>
      <c r="E56" s="12"/>
      <c r="F56" s="9"/>
      <c r="G56" s="9"/>
      <c r="H56" s="13"/>
      <c r="I56" s="13"/>
    </row>
    <row r="57" spans="1:9" s="17" customFormat="1" ht="28.05" customHeight="1" x14ac:dyDescent="0.25">
      <c r="A57" s="9"/>
      <c r="C57" s="11"/>
      <c r="D57" s="11"/>
      <c r="E57" s="12"/>
      <c r="F57" s="9"/>
      <c r="G57" s="9"/>
      <c r="H57" s="13"/>
      <c r="I57" s="13"/>
    </row>
  </sheetData>
  <mergeCells count="32">
    <mergeCell ref="I1:I2"/>
    <mergeCell ref="H1:H2"/>
    <mergeCell ref="F1:G1"/>
    <mergeCell ref="F49:G49"/>
    <mergeCell ref="H49:H50"/>
    <mergeCell ref="I49:I50"/>
    <mergeCell ref="F12:G12"/>
    <mergeCell ref="H12:H13"/>
    <mergeCell ref="I12:I13"/>
    <mergeCell ref="F40:G40"/>
    <mergeCell ref="H40:H41"/>
    <mergeCell ref="I40:I41"/>
    <mergeCell ref="A49:A50"/>
    <mergeCell ref="B49:B50"/>
    <mergeCell ref="C49:C50"/>
    <mergeCell ref="D49:D50"/>
    <mergeCell ref="E49:E50"/>
    <mergeCell ref="A40:A41"/>
    <mergeCell ref="B40:B41"/>
    <mergeCell ref="C40:C41"/>
    <mergeCell ref="D40:D41"/>
    <mergeCell ref="E40:E41"/>
    <mergeCell ref="A12:A13"/>
    <mergeCell ref="B12:B13"/>
    <mergeCell ref="C12:C13"/>
    <mergeCell ref="D12:D13"/>
    <mergeCell ref="E12:E13"/>
    <mergeCell ref="B1:B2"/>
    <mergeCell ref="A1:A2"/>
    <mergeCell ref="C1:C2"/>
    <mergeCell ref="D1:D2"/>
    <mergeCell ref="E1:E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sciandra</dc:creator>
  <cp:lastModifiedBy>bonardi</cp:lastModifiedBy>
  <cp:lastPrinted>2021-04-12T07:04:25Z</cp:lastPrinted>
  <dcterms:created xsi:type="dcterms:W3CDTF">2020-10-26T11:28:33Z</dcterms:created>
  <dcterms:modified xsi:type="dcterms:W3CDTF">2021-04-12T07:04:35Z</dcterms:modified>
</cp:coreProperties>
</file>